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lyTech\Desktop\world cup\New folder\"/>
    </mc:Choice>
  </mc:AlternateContent>
  <bookViews>
    <workbookView xWindow="0" yWindow="0" windowWidth="15270" windowHeight="4635" tabRatio="552"/>
  </bookViews>
  <sheets>
    <sheet name="گروه A" sheetId="9" r:id="rId1"/>
    <sheet name="حذفی"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H18" i="2"/>
  <c r="M10" i="2" l="1"/>
  <c r="X4" i="2"/>
  <c r="U3" i="2"/>
  <c r="B2" i="2"/>
  <c r="E26" i="9" l="1"/>
  <c r="E28" i="9" l="1"/>
  <c r="H28" i="9" s="1"/>
  <c r="D28" i="9"/>
  <c r="G28" i="9" s="1"/>
  <c r="C28" i="9"/>
  <c r="F28" i="9" s="1"/>
  <c r="E27" i="9"/>
  <c r="H27" i="9" s="1"/>
  <c r="D27" i="9"/>
  <c r="G27" i="9" s="1"/>
  <c r="C27" i="9"/>
  <c r="F27" i="9" s="1"/>
  <c r="H26" i="9"/>
  <c r="D26" i="9"/>
  <c r="G26" i="9" s="1"/>
  <c r="C26" i="9"/>
  <c r="F26" i="9" s="1"/>
  <c r="E25" i="9"/>
  <c r="H25" i="9" s="1"/>
  <c r="D25" i="9"/>
  <c r="G25" i="9" s="1"/>
  <c r="C25" i="9"/>
  <c r="F25" i="9" s="1"/>
  <c r="E24" i="9"/>
  <c r="D24" i="9"/>
  <c r="C24" i="9"/>
  <c r="E23" i="9"/>
  <c r="D23" i="9"/>
  <c r="C23" i="9"/>
  <c r="E22" i="9"/>
  <c r="D22" i="9"/>
  <c r="C22" i="9"/>
  <c r="E21" i="9"/>
  <c r="D21" i="9"/>
  <c r="C21" i="9"/>
  <c r="E20" i="9"/>
  <c r="D20" i="9"/>
  <c r="C20" i="9"/>
  <c r="E19" i="9"/>
  <c r="D19" i="9"/>
  <c r="C19" i="9"/>
  <c r="E18" i="9"/>
  <c r="D18" i="9"/>
  <c r="C18" i="9"/>
  <c r="E17" i="9"/>
  <c r="D17" i="9"/>
  <c r="C17" i="9"/>
  <c r="E15" i="9"/>
  <c r="B15" i="9"/>
  <c r="E14" i="9"/>
  <c r="B14" i="9"/>
  <c r="E13" i="9"/>
  <c r="B13" i="9"/>
  <c r="E12" i="9"/>
  <c r="B12" i="9"/>
  <c r="E11" i="9"/>
  <c r="B11" i="9"/>
  <c r="E10" i="9"/>
  <c r="B10" i="9"/>
  <c r="G7" i="9"/>
  <c r="G6" i="9"/>
  <c r="G5" i="9"/>
  <c r="G4" i="9"/>
  <c r="E5" i="9" l="1"/>
  <c r="E6" i="9"/>
  <c r="C6" i="9"/>
  <c r="H7" i="9"/>
  <c r="E7" i="9"/>
  <c r="C4" i="9"/>
  <c r="C7" i="9"/>
  <c r="H6" i="9"/>
  <c r="E4" i="9"/>
  <c r="C5" i="9"/>
  <c r="H5" i="9"/>
  <c r="H4" i="9"/>
  <c r="I6" i="9" l="1"/>
  <c r="I4" i="9"/>
  <c r="I7" i="9"/>
  <c r="I5" i="9"/>
</calcChain>
</file>

<file path=xl/sharedStrings.xml><?xml version="1.0" encoding="utf-8"?>
<sst xmlns="http://schemas.openxmlformats.org/spreadsheetml/2006/main" count="35" uniqueCount="33">
  <si>
    <t>تیم</t>
  </si>
  <si>
    <t>برد</t>
  </si>
  <si>
    <t>مساوی</t>
  </si>
  <si>
    <t>باخت</t>
  </si>
  <si>
    <t>گل زده</t>
  </si>
  <si>
    <t>گل خورده</t>
  </si>
  <si>
    <t>تفاضل</t>
  </si>
  <si>
    <t>امتیاز</t>
  </si>
  <si>
    <t>گروه A</t>
  </si>
  <si>
    <t>نتایج بازی ها</t>
  </si>
  <si>
    <t>تیم های صعود کرده</t>
  </si>
  <si>
    <t>تیم اول</t>
  </si>
  <si>
    <t>تیم دوم</t>
  </si>
  <si>
    <t>بردهای تیم1</t>
  </si>
  <si>
    <t>بردهای تیم2</t>
  </si>
  <si>
    <t>بردهای تیم3</t>
  </si>
  <si>
    <t>بردهای تیم4</t>
  </si>
  <si>
    <t>باخت های تیم1</t>
  </si>
  <si>
    <t>باخت های تیم2</t>
  </si>
  <si>
    <t>باخت های تیم3</t>
  </si>
  <si>
    <t>باخت های تیم4</t>
  </si>
  <si>
    <t>مساوی های تیم1</t>
  </si>
  <si>
    <t>مساوی های تیم2</t>
  </si>
  <si>
    <t>مساوی های تیم3</t>
  </si>
  <si>
    <t>مساوی های تیم4</t>
  </si>
  <si>
    <t>رده بندی</t>
  </si>
  <si>
    <t>فینال</t>
  </si>
  <si>
    <t>این فایل دمو است. فقط یک گروه برای نمونه قرار داده شده و بخش مساوی تیم ها و گل زده های تیم ها کار نمی کند. در فایل اصلی تمامی گروه ها به صورت جداگانه طراحی شده و مساوی و گل زده نیز در جدول بالا درج می شود و امتیاز ها نیز به درستی وارد میشوند. شما فقط باید نتایج بازی ها را در جدول سمت راست این کادر وارد کنید تا برنامه کار خودش را انجام دهد.</t>
  </si>
  <si>
    <t>چون این فایل دمو است و گروه های دیگر حذف شده اند این صفحه دچار اختلال شده به غیر از قسمتی که مربوط به تیم های صعود کننده گروه اول است. در فایل اصلی همه چیز به درستی کار میکند و تیم های صعود کننده در این صفحه به نمایش در می آیند و با وارد کردن نتایج، به صورت خودکار وارد مرحله بعدی می شوند.</t>
  </si>
  <si>
    <t>آرژانتین</t>
  </si>
  <si>
    <t>آلمان</t>
  </si>
  <si>
    <t>برزیل</t>
  </si>
  <si>
    <t>اسپانیا</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</si>
</sst>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Calibri"/>
      <family val="2"/>
      <scheme val="minor"/>
    </font>
    <font>
      <sz val="14"/>
      <color theme="0"/>
      <name val="Calibri"/>
      <family val="2"/>
      <scheme val="minor"/>
    </font>
    <font>
      <sz val="20"/>
      <color theme="1"/>
      <name val="Calibri"/>
      <family val="2"/>
      <scheme val="minor"/>
    </font>
    <font>
      <sz val="14"/>
      <color rgb="FFFF0000"/>
      <name val="Calibri"/>
      <family val="2"/>
      <scheme val="minor"/>
    </font>
    <font>
      <sz val="16"/>
      <color theme="1"/>
      <name val="Calibri"/>
      <family val="2"/>
      <scheme val="minor"/>
    </font>
    <font>
      <sz val="12"/>
      <color rgb="FFFF0000"/>
      <name val="Calibri"/>
      <family val="2"/>
      <scheme val="minor"/>
    </font>
    <font>
      <sz val="16"/>
      <color rgb="FFFF0000"/>
      <name val="Calibri"/>
      <family val="2"/>
      <scheme val="minor"/>
    </font>
  </fonts>
  <fills count="13">
    <fill>
      <patternFill patternType="none"/>
    </fill>
    <fill>
      <patternFill patternType="gray125"/>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92D050"/>
        <bgColor indexed="64"/>
      </patternFill>
    </fill>
    <fill>
      <patternFill patternType="solid">
        <fgColor theme="4" tint="0.39994506668294322"/>
        <bgColor indexed="64"/>
      </patternFill>
    </fill>
    <fill>
      <patternFill patternType="solid">
        <fgColor rgb="FFFFC000"/>
        <bgColor indexed="64"/>
      </patternFill>
    </fill>
    <fill>
      <patternFill patternType="solid">
        <fgColor rgb="FFFFFF00"/>
        <bgColor indexed="64"/>
      </patternFill>
    </fill>
    <fill>
      <patternFill patternType="solid">
        <fgColor rgb="FFFF7171"/>
        <bgColor indexed="64"/>
      </patternFill>
    </fill>
    <fill>
      <patternFill patternType="solid">
        <fgColor rgb="FFFF9F9F"/>
        <bgColor indexed="64"/>
      </patternFill>
    </fill>
  </fills>
  <borders count="28">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n">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bottom/>
      <diagonal/>
    </border>
  </borders>
  <cellStyleXfs count="1">
    <xf numFmtId="0" fontId="0" fillId="0" borderId="0"/>
  </cellStyleXfs>
  <cellXfs count="58">
    <xf numFmtId="0" fontId="0" fillId="0" borderId="0" xfId="0"/>
    <xf numFmtId="0" fontId="1" fillId="0" borderId="0" xfId="0" applyFont="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1" fontId="1" fillId="4" borderId="8" xfId="0" applyNumberFormat="1"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1" fontId="1" fillId="4" borderId="5" xfId="0" applyNumberFormat="1"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6" borderId="18"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6" borderId="23"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6" borderId="19" xfId="0" applyFont="1" applyFill="1" applyBorder="1" applyAlignment="1" applyProtection="1">
      <alignment horizontal="center"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1" fontId="1" fillId="5" borderId="24" xfId="0" applyNumberFormat="1" applyFont="1" applyFill="1" applyBorder="1" applyAlignment="1" applyProtection="1">
      <alignment horizontal="center" vertical="center"/>
      <protection locked="0"/>
    </xf>
    <xf numFmtId="1" fontId="1" fillId="5" borderId="20" xfId="0" applyNumberFormat="1" applyFont="1" applyFill="1" applyBorder="1" applyAlignment="1" applyProtection="1">
      <alignment horizontal="center" vertical="center"/>
      <protection locked="0"/>
    </xf>
    <xf numFmtId="1" fontId="1" fillId="5" borderId="25" xfId="0" applyNumberFormat="1" applyFont="1" applyFill="1" applyBorder="1" applyAlignment="1" applyProtection="1">
      <alignment horizontal="center" vertical="center"/>
      <protection locked="0"/>
    </xf>
    <xf numFmtId="1" fontId="1" fillId="5" borderId="21" xfId="0" applyNumberFormat="1" applyFont="1" applyFill="1" applyBorder="1" applyAlignment="1" applyProtection="1">
      <alignment horizontal="center" vertical="center"/>
      <protection locked="0"/>
    </xf>
    <xf numFmtId="1" fontId="1" fillId="5" borderId="17" xfId="0" applyNumberFormat="1" applyFont="1" applyFill="1" applyBorder="1" applyAlignment="1" applyProtection="1">
      <alignment horizontal="center" vertical="center"/>
      <protection locked="0"/>
    </xf>
    <xf numFmtId="1" fontId="1" fillId="5" borderId="22" xfId="0" applyNumberFormat="1"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5" fillId="0" borderId="0" xfId="0" applyNumberFormat="1" applyFont="1" applyAlignment="1" applyProtection="1">
      <alignment horizontal="center" vertical="center"/>
    </xf>
    <xf numFmtId="0" fontId="5" fillId="7" borderId="10" xfId="0" applyNumberFormat="1" applyFont="1" applyFill="1" applyBorder="1" applyAlignment="1" applyProtection="1">
      <alignment horizontal="center" vertical="center"/>
    </xf>
    <xf numFmtId="0" fontId="5" fillId="7" borderId="26" xfId="0" applyNumberFormat="1" applyFont="1" applyFill="1" applyBorder="1" applyAlignment="1" applyProtection="1">
      <alignment horizontal="center" vertical="center"/>
    </xf>
    <xf numFmtId="0" fontId="5" fillId="9" borderId="26" xfId="0" applyNumberFormat="1" applyFont="1" applyFill="1" applyBorder="1" applyAlignment="1" applyProtection="1">
      <alignment horizontal="center" vertical="center"/>
    </xf>
    <xf numFmtId="0" fontId="5" fillId="8" borderId="26" xfId="0" applyNumberFormat="1" applyFont="1" applyFill="1" applyBorder="1" applyAlignment="1" applyProtection="1">
      <alignment horizontal="center" vertical="center"/>
    </xf>
    <xf numFmtId="1" fontId="5" fillId="7" borderId="26" xfId="0" applyNumberFormat="1" applyFont="1" applyFill="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10" borderId="26" xfId="0" applyNumberFormat="1" applyFont="1" applyFill="1" applyBorder="1" applyAlignment="1" applyProtection="1">
      <alignment horizontal="center" vertical="center"/>
    </xf>
    <xf numFmtId="0" fontId="5" fillId="11" borderId="26" xfId="0" applyNumberFormat="1" applyFont="1" applyFill="1" applyBorder="1" applyAlignment="1" applyProtection="1">
      <alignment horizontal="center" vertical="center"/>
    </xf>
    <xf numFmtId="0" fontId="5" fillId="6" borderId="12" xfId="0" applyNumberFormat="1" applyFont="1" applyFill="1" applyBorder="1" applyAlignment="1" applyProtection="1">
      <alignment horizontal="center" vertical="center"/>
      <protection locked="0"/>
    </xf>
    <xf numFmtId="0" fontId="5" fillId="6" borderId="26" xfId="0" applyNumberFormat="1" applyFont="1" applyFill="1" applyBorder="1" applyAlignment="1" applyProtection="1">
      <alignment horizontal="center" vertical="center"/>
      <protection locked="0"/>
    </xf>
    <xf numFmtId="0" fontId="5" fillId="12" borderId="26" xfId="0" applyNumberFormat="1"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1" fillId="6" borderId="13"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0" fontId="1" fillId="6"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2" fontId="1" fillId="4" borderId="16" xfId="0" applyNumberFormat="1" applyFont="1" applyFill="1" applyBorder="1" applyAlignment="1" applyProtection="1">
      <alignment horizontal="center" vertical="center"/>
      <protection locked="0"/>
    </xf>
    <xf numFmtId="2" fontId="1" fillId="4" borderId="9" xfId="0" applyNumberFormat="1" applyFont="1" applyFill="1" applyBorder="1" applyAlignment="1" applyProtection="1">
      <alignment horizontal="center" vertical="center"/>
      <protection locked="0"/>
    </xf>
    <xf numFmtId="2" fontId="1" fillId="4" borderId="17" xfId="0" applyNumberFormat="1" applyFont="1" applyFill="1" applyBorder="1" applyAlignment="1" applyProtection="1">
      <alignment horizontal="center" vertical="center"/>
      <protection locked="0"/>
    </xf>
    <xf numFmtId="2" fontId="1" fillId="4" borderId="6" xfId="0" applyNumberFormat="1" applyFont="1" applyFill="1" applyBorder="1" applyAlignment="1" applyProtection="1">
      <alignment horizontal="center" vertical="center"/>
      <protection locked="0"/>
    </xf>
    <xf numFmtId="0" fontId="6" fillId="0" borderId="27"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7" fillId="0" borderId="0" xfId="0" applyNumberFormat="1" applyFont="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7171"/>
      <color rgb="FFDDF9FF"/>
      <color rgb="FFBAF4FC"/>
      <color rgb="FF75EEFB"/>
      <color rgb="FF7BEAF9"/>
      <color rgb="FFFED2FC"/>
      <color rgb="FFFFA3F8"/>
      <color rgb="FFFA62FA"/>
      <color rgb="FFE57FED"/>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379727</xdr:colOff>
      <xdr:row>1</xdr:row>
      <xdr:rowOff>134215</xdr:rowOff>
    </xdr:from>
    <xdr:to>
      <xdr:col>4</xdr:col>
      <xdr:colOff>3056</xdr:colOff>
      <xdr:row>2</xdr:row>
      <xdr:rowOff>142874</xdr:rowOff>
    </xdr:to>
    <xdr:cxnSp macro="">
      <xdr:nvCxnSpPr>
        <xdr:cNvPr id="3" name="Elbow Connector 2"/>
        <xdr:cNvCxnSpPr/>
      </xdr:nvCxnSpPr>
      <xdr:spPr>
        <a:xfrm rot="10800000" flipV="1">
          <a:off x="22608489319" y="411561"/>
          <a:ext cx="385329"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379728</xdr:colOff>
      <xdr:row>2</xdr:row>
      <xdr:rowOff>142876</xdr:rowOff>
    </xdr:from>
    <xdr:to>
      <xdr:col>3</xdr:col>
      <xdr:colOff>379728</xdr:colOff>
      <xdr:row>3</xdr:row>
      <xdr:rowOff>151535</xdr:rowOff>
    </xdr:to>
    <xdr:cxnSp macro="">
      <xdr:nvCxnSpPr>
        <xdr:cNvPr id="5" name="Elbow Connector 4"/>
        <xdr:cNvCxnSpPr/>
      </xdr:nvCxnSpPr>
      <xdr:spPr>
        <a:xfrm rot="10800000">
          <a:off x="22608493647" y="705972"/>
          <a:ext cx="381000"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7</xdr:row>
      <xdr:rowOff>136525</xdr:rowOff>
    </xdr:from>
    <xdr:to>
      <xdr:col>4</xdr:col>
      <xdr:colOff>4329</xdr:colOff>
      <xdr:row>8</xdr:row>
      <xdr:rowOff>145184</xdr:rowOff>
    </xdr:to>
    <xdr:cxnSp macro="">
      <xdr:nvCxnSpPr>
        <xdr:cNvPr id="6" name="Elbow Connector 5"/>
        <xdr:cNvCxnSpPr/>
      </xdr:nvCxnSpPr>
      <xdr:spPr>
        <a:xfrm rot="10800000" flipV="1">
          <a:off x="22608488046" y="1670050"/>
          <a:ext cx="385329"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8</xdr:row>
      <xdr:rowOff>145186</xdr:rowOff>
    </xdr:from>
    <xdr:to>
      <xdr:col>4</xdr:col>
      <xdr:colOff>1</xdr:colOff>
      <xdr:row>9</xdr:row>
      <xdr:rowOff>153845</xdr:rowOff>
    </xdr:to>
    <xdr:cxnSp macro="">
      <xdr:nvCxnSpPr>
        <xdr:cNvPr id="7" name="Elbow Connector 6"/>
        <xdr:cNvCxnSpPr/>
      </xdr:nvCxnSpPr>
      <xdr:spPr>
        <a:xfrm rot="10800000">
          <a:off x="22608492374" y="1964461"/>
          <a:ext cx="381000"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xdr:row>
      <xdr:rowOff>136525</xdr:rowOff>
    </xdr:from>
    <xdr:to>
      <xdr:col>4</xdr:col>
      <xdr:colOff>4329</xdr:colOff>
      <xdr:row>14</xdr:row>
      <xdr:rowOff>145184</xdr:rowOff>
    </xdr:to>
    <xdr:cxnSp macro="">
      <xdr:nvCxnSpPr>
        <xdr:cNvPr id="8" name="Elbow Connector 7"/>
        <xdr:cNvCxnSpPr/>
      </xdr:nvCxnSpPr>
      <xdr:spPr>
        <a:xfrm rot="10800000" flipV="1">
          <a:off x="22608488046" y="2927350"/>
          <a:ext cx="385329"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14</xdr:row>
      <xdr:rowOff>145186</xdr:rowOff>
    </xdr:from>
    <xdr:to>
      <xdr:col>4</xdr:col>
      <xdr:colOff>1</xdr:colOff>
      <xdr:row>15</xdr:row>
      <xdr:rowOff>153845</xdr:rowOff>
    </xdr:to>
    <xdr:cxnSp macro="">
      <xdr:nvCxnSpPr>
        <xdr:cNvPr id="9" name="Elbow Connector 8"/>
        <xdr:cNvCxnSpPr/>
      </xdr:nvCxnSpPr>
      <xdr:spPr>
        <a:xfrm rot="10800000">
          <a:off x="22608492374" y="3221761"/>
          <a:ext cx="381000"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136525</xdr:rowOff>
    </xdr:from>
    <xdr:to>
      <xdr:col>4</xdr:col>
      <xdr:colOff>4329</xdr:colOff>
      <xdr:row>20</xdr:row>
      <xdr:rowOff>145184</xdr:rowOff>
    </xdr:to>
    <xdr:cxnSp macro="">
      <xdr:nvCxnSpPr>
        <xdr:cNvPr id="10" name="Elbow Connector 9"/>
        <xdr:cNvCxnSpPr/>
      </xdr:nvCxnSpPr>
      <xdr:spPr>
        <a:xfrm rot="10800000" flipV="1">
          <a:off x="22608488046" y="4184650"/>
          <a:ext cx="385329"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20</xdr:row>
      <xdr:rowOff>145186</xdr:rowOff>
    </xdr:from>
    <xdr:to>
      <xdr:col>4</xdr:col>
      <xdr:colOff>1</xdr:colOff>
      <xdr:row>21</xdr:row>
      <xdr:rowOff>153845</xdr:rowOff>
    </xdr:to>
    <xdr:cxnSp macro="">
      <xdr:nvCxnSpPr>
        <xdr:cNvPr id="11" name="Elbow Connector 10"/>
        <xdr:cNvCxnSpPr/>
      </xdr:nvCxnSpPr>
      <xdr:spPr>
        <a:xfrm rot="10800000">
          <a:off x="22608492374" y="4479061"/>
          <a:ext cx="381000" cy="294409"/>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xdr:row>
      <xdr:rowOff>136525</xdr:rowOff>
    </xdr:from>
    <xdr:to>
      <xdr:col>21</xdr:col>
      <xdr:colOff>371475</xdr:colOff>
      <xdr:row>2</xdr:row>
      <xdr:rowOff>142875</xdr:rowOff>
    </xdr:to>
    <xdr:cxnSp macro="">
      <xdr:nvCxnSpPr>
        <xdr:cNvPr id="13" name="Elbow Connector 12"/>
        <xdr:cNvCxnSpPr/>
      </xdr:nvCxnSpPr>
      <xdr:spPr>
        <a:xfrm>
          <a:off x="22596643275" y="412750"/>
          <a:ext cx="371475" cy="292100"/>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xdr:row>
      <xdr:rowOff>146050</xdr:rowOff>
    </xdr:from>
    <xdr:to>
      <xdr:col>21</xdr:col>
      <xdr:colOff>371475</xdr:colOff>
      <xdr:row>3</xdr:row>
      <xdr:rowOff>149225</xdr:rowOff>
    </xdr:to>
    <xdr:cxnSp macro="">
      <xdr:nvCxnSpPr>
        <xdr:cNvPr id="16" name="Elbow Connector 15"/>
        <xdr:cNvCxnSpPr/>
      </xdr:nvCxnSpPr>
      <xdr:spPr>
        <a:xfrm flipV="1">
          <a:off x="22596643275" y="708025"/>
          <a:ext cx="371475" cy="288925"/>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xdr:row>
      <xdr:rowOff>133350</xdr:rowOff>
    </xdr:from>
    <xdr:to>
      <xdr:col>21</xdr:col>
      <xdr:colOff>371475</xdr:colOff>
      <xdr:row>8</xdr:row>
      <xdr:rowOff>139700</xdr:rowOff>
    </xdr:to>
    <xdr:cxnSp macro="">
      <xdr:nvCxnSpPr>
        <xdr:cNvPr id="17" name="Elbow Connector 16"/>
        <xdr:cNvCxnSpPr/>
      </xdr:nvCxnSpPr>
      <xdr:spPr>
        <a:xfrm>
          <a:off x="22596643275" y="1666875"/>
          <a:ext cx="371475" cy="292100"/>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xdr:row>
      <xdr:rowOff>142875</xdr:rowOff>
    </xdr:from>
    <xdr:to>
      <xdr:col>21</xdr:col>
      <xdr:colOff>371475</xdr:colOff>
      <xdr:row>9</xdr:row>
      <xdr:rowOff>146050</xdr:rowOff>
    </xdr:to>
    <xdr:cxnSp macro="">
      <xdr:nvCxnSpPr>
        <xdr:cNvPr id="18" name="Elbow Connector 17"/>
        <xdr:cNvCxnSpPr/>
      </xdr:nvCxnSpPr>
      <xdr:spPr>
        <a:xfrm flipV="1">
          <a:off x="22596643275" y="1962150"/>
          <a:ext cx="371475" cy="288925"/>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13</xdr:row>
      <xdr:rowOff>136525</xdr:rowOff>
    </xdr:from>
    <xdr:to>
      <xdr:col>21</xdr:col>
      <xdr:colOff>371475</xdr:colOff>
      <xdr:row>14</xdr:row>
      <xdr:rowOff>142875</xdr:rowOff>
    </xdr:to>
    <xdr:cxnSp macro="">
      <xdr:nvCxnSpPr>
        <xdr:cNvPr id="19" name="Elbow Connector 18"/>
        <xdr:cNvCxnSpPr/>
      </xdr:nvCxnSpPr>
      <xdr:spPr>
        <a:xfrm>
          <a:off x="22596643275" y="2927350"/>
          <a:ext cx="371475" cy="292100"/>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xdr:row>
      <xdr:rowOff>146050</xdr:rowOff>
    </xdr:from>
    <xdr:to>
      <xdr:col>21</xdr:col>
      <xdr:colOff>371475</xdr:colOff>
      <xdr:row>15</xdr:row>
      <xdr:rowOff>149225</xdr:rowOff>
    </xdr:to>
    <xdr:cxnSp macro="">
      <xdr:nvCxnSpPr>
        <xdr:cNvPr id="20" name="Elbow Connector 19"/>
        <xdr:cNvCxnSpPr/>
      </xdr:nvCxnSpPr>
      <xdr:spPr>
        <a:xfrm flipV="1">
          <a:off x="22596643275" y="3222625"/>
          <a:ext cx="371475" cy="288925"/>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19</xdr:row>
      <xdr:rowOff>136525</xdr:rowOff>
    </xdr:from>
    <xdr:to>
      <xdr:col>21</xdr:col>
      <xdr:colOff>371475</xdr:colOff>
      <xdr:row>20</xdr:row>
      <xdr:rowOff>142875</xdr:rowOff>
    </xdr:to>
    <xdr:cxnSp macro="">
      <xdr:nvCxnSpPr>
        <xdr:cNvPr id="21" name="Elbow Connector 20"/>
        <xdr:cNvCxnSpPr/>
      </xdr:nvCxnSpPr>
      <xdr:spPr>
        <a:xfrm>
          <a:off x="22596643275" y="4184650"/>
          <a:ext cx="371475" cy="292100"/>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20</xdr:row>
      <xdr:rowOff>146050</xdr:rowOff>
    </xdr:from>
    <xdr:to>
      <xdr:col>21</xdr:col>
      <xdr:colOff>371475</xdr:colOff>
      <xdr:row>21</xdr:row>
      <xdr:rowOff>149225</xdr:rowOff>
    </xdr:to>
    <xdr:cxnSp macro="">
      <xdr:nvCxnSpPr>
        <xdr:cNvPr id="22" name="Elbow Connector 21"/>
        <xdr:cNvCxnSpPr/>
      </xdr:nvCxnSpPr>
      <xdr:spPr>
        <a:xfrm flipV="1">
          <a:off x="22596643275" y="4479925"/>
          <a:ext cx="371475" cy="288925"/>
        </a:xfrm>
        <a:prstGeom prst="bentConnector3">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181840</xdr:colOff>
      <xdr:row>2</xdr:row>
      <xdr:rowOff>142875</xdr:rowOff>
    </xdr:from>
    <xdr:to>
      <xdr:col>6</xdr:col>
      <xdr:colOff>181840</xdr:colOff>
      <xdr:row>8</xdr:row>
      <xdr:rowOff>155864</xdr:rowOff>
    </xdr:to>
    <xdr:cxnSp macro="">
      <xdr:nvCxnSpPr>
        <xdr:cNvPr id="43" name="Straight Connector 42"/>
        <xdr:cNvCxnSpPr/>
      </xdr:nvCxnSpPr>
      <xdr:spPr>
        <a:xfrm>
          <a:off x="22606881785" y="705716"/>
          <a:ext cx="0" cy="126855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181841</xdr:colOff>
      <xdr:row>5</xdr:row>
      <xdr:rowOff>138545</xdr:rowOff>
    </xdr:from>
    <xdr:to>
      <xdr:col>6</xdr:col>
      <xdr:colOff>376670</xdr:colOff>
      <xdr:row>5</xdr:row>
      <xdr:rowOff>138545</xdr:rowOff>
    </xdr:to>
    <xdr:cxnSp macro="">
      <xdr:nvCxnSpPr>
        <xdr:cNvPr id="45" name="Straight Connector 44"/>
        <xdr:cNvCxnSpPr/>
      </xdr:nvCxnSpPr>
      <xdr:spPr>
        <a:xfrm>
          <a:off x="22606686955" y="1329170"/>
          <a:ext cx="194829"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xdr:row>
      <xdr:rowOff>151534</xdr:rowOff>
    </xdr:from>
    <xdr:to>
      <xdr:col>6</xdr:col>
      <xdr:colOff>202406</xdr:colOff>
      <xdr:row>2</xdr:row>
      <xdr:rowOff>151534</xdr:rowOff>
    </xdr:to>
    <xdr:cxnSp macro="">
      <xdr:nvCxnSpPr>
        <xdr:cNvPr id="47" name="Straight Connector 46"/>
        <xdr:cNvCxnSpPr/>
      </xdr:nvCxnSpPr>
      <xdr:spPr>
        <a:xfrm>
          <a:off x="22606861219" y="713509"/>
          <a:ext cx="20240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380568</xdr:colOff>
      <xdr:row>8</xdr:row>
      <xdr:rowOff>155864</xdr:rowOff>
    </xdr:from>
    <xdr:to>
      <xdr:col>6</xdr:col>
      <xdr:colOff>197644</xdr:colOff>
      <xdr:row>8</xdr:row>
      <xdr:rowOff>155864</xdr:rowOff>
    </xdr:to>
    <xdr:cxnSp macro="">
      <xdr:nvCxnSpPr>
        <xdr:cNvPr id="49" name="Straight Connector 48"/>
        <xdr:cNvCxnSpPr/>
      </xdr:nvCxnSpPr>
      <xdr:spPr>
        <a:xfrm>
          <a:off x="22606865981" y="1975139"/>
          <a:ext cx="1980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182272</xdr:colOff>
      <xdr:row>14</xdr:row>
      <xdr:rowOff>142875</xdr:rowOff>
    </xdr:from>
    <xdr:to>
      <xdr:col>6</xdr:col>
      <xdr:colOff>182272</xdr:colOff>
      <xdr:row>20</xdr:row>
      <xdr:rowOff>155864</xdr:rowOff>
    </xdr:to>
    <xdr:cxnSp macro="">
      <xdr:nvCxnSpPr>
        <xdr:cNvPr id="53" name="Straight Connector 52"/>
        <xdr:cNvCxnSpPr/>
      </xdr:nvCxnSpPr>
      <xdr:spPr>
        <a:xfrm>
          <a:off x="22606881353" y="3219450"/>
          <a:ext cx="0" cy="127028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182273</xdr:colOff>
      <xdr:row>17</xdr:row>
      <xdr:rowOff>138545</xdr:rowOff>
    </xdr:from>
    <xdr:to>
      <xdr:col>6</xdr:col>
      <xdr:colOff>377102</xdr:colOff>
      <xdr:row>17</xdr:row>
      <xdr:rowOff>138545</xdr:rowOff>
    </xdr:to>
    <xdr:cxnSp macro="">
      <xdr:nvCxnSpPr>
        <xdr:cNvPr id="54" name="Straight Connector 53"/>
        <xdr:cNvCxnSpPr/>
      </xdr:nvCxnSpPr>
      <xdr:spPr>
        <a:xfrm>
          <a:off x="22606686523" y="3843770"/>
          <a:ext cx="194829"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432</xdr:colOff>
      <xdr:row>14</xdr:row>
      <xdr:rowOff>151534</xdr:rowOff>
    </xdr:from>
    <xdr:to>
      <xdr:col>6</xdr:col>
      <xdr:colOff>202838</xdr:colOff>
      <xdr:row>14</xdr:row>
      <xdr:rowOff>151534</xdr:rowOff>
    </xdr:to>
    <xdr:cxnSp macro="">
      <xdr:nvCxnSpPr>
        <xdr:cNvPr id="55" name="Straight Connector 54"/>
        <xdr:cNvCxnSpPr/>
      </xdr:nvCxnSpPr>
      <xdr:spPr>
        <a:xfrm>
          <a:off x="22606860787" y="3228109"/>
          <a:ext cx="20240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xdr:row>
      <xdr:rowOff>155864</xdr:rowOff>
    </xdr:from>
    <xdr:to>
      <xdr:col>6</xdr:col>
      <xdr:colOff>198076</xdr:colOff>
      <xdr:row>20</xdr:row>
      <xdr:rowOff>155864</xdr:rowOff>
    </xdr:to>
    <xdr:cxnSp macro="">
      <xdr:nvCxnSpPr>
        <xdr:cNvPr id="56" name="Straight Connector 55"/>
        <xdr:cNvCxnSpPr/>
      </xdr:nvCxnSpPr>
      <xdr:spPr>
        <a:xfrm>
          <a:off x="22606865549" y="4489739"/>
          <a:ext cx="1980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182272</xdr:colOff>
      <xdr:row>2</xdr:row>
      <xdr:rowOff>142875</xdr:rowOff>
    </xdr:from>
    <xdr:to>
      <xdr:col>18</xdr:col>
      <xdr:colOff>182272</xdr:colOff>
      <xdr:row>8</xdr:row>
      <xdr:rowOff>173831</xdr:rowOff>
    </xdr:to>
    <xdr:cxnSp macro="">
      <xdr:nvCxnSpPr>
        <xdr:cNvPr id="57" name="Straight Connector 56"/>
        <xdr:cNvCxnSpPr/>
      </xdr:nvCxnSpPr>
      <xdr:spPr>
        <a:xfrm>
          <a:off x="22598642228" y="704850"/>
          <a:ext cx="0" cy="1288256"/>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1045873</xdr:colOff>
      <xdr:row>5</xdr:row>
      <xdr:rowOff>138545</xdr:rowOff>
    </xdr:from>
    <xdr:to>
      <xdr:col>18</xdr:col>
      <xdr:colOff>192952</xdr:colOff>
      <xdr:row>5</xdr:row>
      <xdr:rowOff>138545</xdr:rowOff>
    </xdr:to>
    <xdr:cxnSp macro="">
      <xdr:nvCxnSpPr>
        <xdr:cNvPr id="58" name="Straight Connector 57"/>
        <xdr:cNvCxnSpPr/>
      </xdr:nvCxnSpPr>
      <xdr:spPr>
        <a:xfrm>
          <a:off x="22598631548" y="1329170"/>
          <a:ext cx="194829"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168707</xdr:colOff>
      <xdr:row>2</xdr:row>
      <xdr:rowOff>151534</xdr:rowOff>
    </xdr:from>
    <xdr:to>
      <xdr:col>18</xdr:col>
      <xdr:colOff>371113</xdr:colOff>
      <xdr:row>2</xdr:row>
      <xdr:rowOff>151534</xdr:rowOff>
    </xdr:to>
    <xdr:cxnSp macro="">
      <xdr:nvCxnSpPr>
        <xdr:cNvPr id="59" name="Straight Connector 58"/>
        <xdr:cNvCxnSpPr/>
      </xdr:nvCxnSpPr>
      <xdr:spPr>
        <a:xfrm>
          <a:off x="22598453387" y="713509"/>
          <a:ext cx="20240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174625</xdr:colOff>
      <xdr:row>8</xdr:row>
      <xdr:rowOff>155864</xdr:rowOff>
    </xdr:from>
    <xdr:to>
      <xdr:col>18</xdr:col>
      <xdr:colOff>372701</xdr:colOff>
      <xdr:row>8</xdr:row>
      <xdr:rowOff>155864</xdr:rowOff>
    </xdr:to>
    <xdr:cxnSp macro="">
      <xdr:nvCxnSpPr>
        <xdr:cNvPr id="60" name="Straight Connector 59"/>
        <xdr:cNvCxnSpPr/>
      </xdr:nvCxnSpPr>
      <xdr:spPr>
        <a:xfrm>
          <a:off x="22598451799" y="1975139"/>
          <a:ext cx="1980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184149</xdr:colOff>
      <xdr:row>14</xdr:row>
      <xdr:rowOff>142646</xdr:rowOff>
    </xdr:from>
    <xdr:to>
      <xdr:col>18</xdr:col>
      <xdr:colOff>184149</xdr:colOff>
      <xdr:row>20</xdr:row>
      <xdr:rowOff>173602</xdr:rowOff>
    </xdr:to>
    <xdr:cxnSp macro="">
      <xdr:nvCxnSpPr>
        <xdr:cNvPr id="63" name="Straight Connector 62"/>
        <xdr:cNvCxnSpPr/>
      </xdr:nvCxnSpPr>
      <xdr:spPr>
        <a:xfrm>
          <a:off x="22639647983" y="3210699"/>
          <a:ext cx="0" cy="1284245"/>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1047750</xdr:colOff>
      <xdr:row>17</xdr:row>
      <xdr:rowOff>138316</xdr:rowOff>
    </xdr:from>
    <xdr:to>
      <xdr:col>18</xdr:col>
      <xdr:colOff>194829</xdr:colOff>
      <xdr:row>17</xdr:row>
      <xdr:rowOff>138316</xdr:rowOff>
    </xdr:to>
    <xdr:cxnSp macro="">
      <xdr:nvCxnSpPr>
        <xdr:cNvPr id="64" name="Straight Connector 63"/>
        <xdr:cNvCxnSpPr/>
      </xdr:nvCxnSpPr>
      <xdr:spPr>
        <a:xfrm>
          <a:off x="22639637303" y="3833013"/>
          <a:ext cx="194829"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170584</xdr:colOff>
      <xdr:row>14</xdr:row>
      <xdr:rowOff>151305</xdr:rowOff>
    </xdr:from>
    <xdr:to>
      <xdr:col>18</xdr:col>
      <xdr:colOff>372990</xdr:colOff>
      <xdr:row>14</xdr:row>
      <xdr:rowOff>151305</xdr:rowOff>
    </xdr:to>
    <xdr:cxnSp macro="">
      <xdr:nvCxnSpPr>
        <xdr:cNvPr id="65" name="Straight Connector 64"/>
        <xdr:cNvCxnSpPr/>
      </xdr:nvCxnSpPr>
      <xdr:spPr>
        <a:xfrm>
          <a:off x="22639459142" y="3219358"/>
          <a:ext cx="20240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176502</xdr:colOff>
      <xdr:row>20</xdr:row>
      <xdr:rowOff>155635</xdr:rowOff>
    </xdr:from>
    <xdr:to>
      <xdr:col>18</xdr:col>
      <xdr:colOff>374578</xdr:colOff>
      <xdr:row>20</xdr:row>
      <xdr:rowOff>155635</xdr:rowOff>
    </xdr:to>
    <xdr:cxnSp macro="">
      <xdr:nvCxnSpPr>
        <xdr:cNvPr id="66" name="Straight Connector 65"/>
        <xdr:cNvCxnSpPr/>
      </xdr:nvCxnSpPr>
      <xdr:spPr>
        <a:xfrm>
          <a:off x="22639457554" y="4476977"/>
          <a:ext cx="1980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183694</xdr:colOff>
      <xdr:row>5</xdr:row>
      <xdr:rowOff>149679</xdr:rowOff>
    </xdr:from>
    <xdr:to>
      <xdr:col>9</xdr:col>
      <xdr:colOff>183694</xdr:colOff>
      <xdr:row>17</xdr:row>
      <xdr:rowOff>176893</xdr:rowOff>
    </xdr:to>
    <xdr:cxnSp macro="">
      <xdr:nvCxnSpPr>
        <xdr:cNvPr id="68" name="Straight Connector 67"/>
        <xdr:cNvCxnSpPr/>
      </xdr:nvCxnSpPr>
      <xdr:spPr>
        <a:xfrm>
          <a:off x="22605070181" y="1340304"/>
          <a:ext cx="0" cy="2530928"/>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380999</xdr:colOff>
      <xdr:row>5</xdr:row>
      <xdr:rowOff>142875</xdr:rowOff>
    </xdr:from>
    <xdr:to>
      <xdr:col>9</xdr:col>
      <xdr:colOff>206375</xdr:colOff>
      <xdr:row>5</xdr:row>
      <xdr:rowOff>142875</xdr:rowOff>
    </xdr:to>
    <xdr:cxnSp macro="">
      <xdr:nvCxnSpPr>
        <xdr:cNvPr id="70" name="Straight Connector 69"/>
        <xdr:cNvCxnSpPr/>
      </xdr:nvCxnSpPr>
      <xdr:spPr>
        <a:xfrm flipH="1">
          <a:off x="22605047500" y="1333500"/>
          <a:ext cx="2063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17</xdr:row>
      <xdr:rowOff>158750</xdr:rowOff>
    </xdr:from>
    <xdr:to>
      <xdr:col>9</xdr:col>
      <xdr:colOff>206376</xdr:colOff>
      <xdr:row>17</xdr:row>
      <xdr:rowOff>158750</xdr:rowOff>
    </xdr:to>
    <xdr:cxnSp macro="">
      <xdr:nvCxnSpPr>
        <xdr:cNvPr id="73" name="Straight Connector 72"/>
        <xdr:cNvCxnSpPr/>
      </xdr:nvCxnSpPr>
      <xdr:spPr>
        <a:xfrm flipH="1">
          <a:off x="22605047499" y="3863975"/>
          <a:ext cx="2063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174625</xdr:colOff>
      <xdr:row>11</xdr:row>
      <xdr:rowOff>136525</xdr:rowOff>
    </xdr:from>
    <xdr:to>
      <xdr:col>10</xdr:col>
      <xdr:colOff>1</xdr:colOff>
      <xdr:row>11</xdr:row>
      <xdr:rowOff>136525</xdr:rowOff>
    </xdr:to>
    <xdr:cxnSp macro="">
      <xdr:nvCxnSpPr>
        <xdr:cNvPr id="74" name="Straight Connector 73"/>
        <xdr:cNvCxnSpPr/>
      </xdr:nvCxnSpPr>
      <xdr:spPr>
        <a:xfrm flipH="1">
          <a:off x="22604872874" y="2584450"/>
          <a:ext cx="2063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183697</xdr:colOff>
      <xdr:row>5</xdr:row>
      <xdr:rowOff>160668</xdr:rowOff>
    </xdr:from>
    <xdr:to>
      <xdr:col>15</xdr:col>
      <xdr:colOff>183697</xdr:colOff>
      <xdr:row>17</xdr:row>
      <xdr:rowOff>187882</xdr:rowOff>
    </xdr:to>
    <xdr:cxnSp macro="">
      <xdr:nvCxnSpPr>
        <xdr:cNvPr id="75" name="Straight Connector 74"/>
        <xdr:cNvCxnSpPr/>
      </xdr:nvCxnSpPr>
      <xdr:spPr>
        <a:xfrm>
          <a:off x="22660384784" y="1354956"/>
          <a:ext cx="0" cy="2547676"/>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168092</xdr:colOff>
      <xdr:row>5</xdr:row>
      <xdr:rowOff>153864</xdr:rowOff>
    </xdr:from>
    <xdr:to>
      <xdr:col>15</xdr:col>
      <xdr:colOff>374468</xdr:colOff>
      <xdr:row>5</xdr:row>
      <xdr:rowOff>153864</xdr:rowOff>
    </xdr:to>
    <xdr:cxnSp macro="">
      <xdr:nvCxnSpPr>
        <xdr:cNvPr id="76" name="Straight Connector 75"/>
        <xdr:cNvCxnSpPr/>
      </xdr:nvCxnSpPr>
      <xdr:spPr>
        <a:xfrm flipH="1">
          <a:off x="22646091841" y="1341688"/>
          <a:ext cx="2063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168861</xdr:colOff>
      <xdr:row>17</xdr:row>
      <xdr:rowOff>169739</xdr:rowOff>
    </xdr:from>
    <xdr:to>
      <xdr:col>15</xdr:col>
      <xdr:colOff>375237</xdr:colOff>
      <xdr:row>17</xdr:row>
      <xdr:rowOff>169739</xdr:rowOff>
    </xdr:to>
    <xdr:cxnSp macro="">
      <xdr:nvCxnSpPr>
        <xdr:cNvPr id="77" name="Straight Connector 76"/>
        <xdr:cNvCxnSpPr/>
      </xdr:nvCxnSpPr>
      <xdr:spPr>
        <a:xfrm flipH="1">
          <a:off x="22600259013" y="3871500"/>
          <a:ext cx="2063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1044864</xdr:colOff>
      <xdr:row>11</xdr:row>
      <xdr:rowOff>147514</xdr:rowOff>
    </xdr:from>
    <xdr:to>
      <xdr:col>15</xdr:col>
      <xdr:colOff>203490</xdr:colOff>
      <xdr:row>11</xdr:row>
      <xdr:rowOff>147514</xdr:rowOff>
    </xdr:to>
    <xdr:cxnSp macro="">
      <xdr:nvCxnSpPr>
        <xdr:cNvPr id="78" name="Straight Connector 77"/>
        <xdr:cNvCxnSpPr/>
      </xdr:nvCxnSpPr>
      <xdr:spPr>
        <a:xfrm flipH="1">
          <a:off x="22600430760" y="2593707"/>
          <a:ext cx="20637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284616</xdr:colOff>
      <xdr:row>0</xdr:row>
      <xdr:rowOff>47625</xdr:rowOff>
    </xdr:from>
    <xdr:to>
      <xdr:col>12</xdr:col>
      <xdr:colOff>1081769</xdr:colOff>
      <xdr:row>8</xdr:row>
      <xdr:rowOff>250031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02362356" y="47625"/>
          <a:ext cx="797153" cy="2024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3"/>
  <sheetViews>
    <sheetView showGridLines="0" rightToLeft="1" tabSelected="1" topLeftCell="A2" workbookViewId="0">
      <pane xSplit="6" ySplit="3" topLeftCell="G5" activePane="bottomRight" state="frozen"/>
      <selection activeCell="A2" sqref="A2"/>
      <selection pane="topRight" activeCell="G2" sqref="G2"/>
      <selection pane="bottomLeft" activeCell="A5" sqref="A5"/>
      <selection pane="bottomRight" activeCell="E17" sqref="E17"/>
    </sheetView>
  </sheetViews>
  <sheetFormatPr defaultRowHeight="18.75" x14ac:dyDescent="0.25"/>
  <cols>
    <col min="1" max="1" width="9.5703125" style="1" customWidth="1"/>
    <col min="2" max="9" width="15.7109375" style="1" customWidth="1"/>
    <col min="10" max="16384" width="9.140625" style="1"/>
  </cols>
  <sheetData>
    <row r="1" spans="1:9" ht="6" customHeight="1" thickBot="1" x14ac:dyDescent="0.3"/>
    <row r="2" spans="1:9" ht="30.75" customHeight="1" thickTop="1" thickBot="1" x14ac:dyDescent="0.3">
      <c r="B2" s="42" t="s">
        <v>8</v>
      </c>
      <c r="C2" s="43"/>
      <c r="D2" s="43"/>
      <c r="E2" s="43"/>
      <c r="F2" s="43"/>
      <c r="G2" s="43"/>
      <c r="H2" s="43"/>
      <c r="I2" s="44"/>
    </row>
    <row r="3" spans="1:9" ht="23.1" customHeight="1" thickTop="1" thickBot="1" x14ac:dyDescent="0.3">
      <c r="B3" s="2" t="s">
        <v>0</v>
      </c>
      <c r="C3" s="3" t="s">
        <v>1</v>
      </c>
      <c r="D3" s="3" t="s">
        <v>2</v>
      </c>
      <c r="E3" s="3" t="s">
        <v>3</v>
      </c>
      <c r="F3" s="3" t="s">
        <v>4</v>
      </c>
      <c r="G3" s="3" t="s">
        <v>5</v>
      </c>
      <c r="H3" s="3" t="s">
        <v>6</v>
      </c>
      <c r="I3" s="4" t="s">
        <v>7</v>
      </c>
    </row>
    <row r="4" spans="1:9" ht="23.1" customHeight="1" thickTop="1" x14ac:dyDescent="0.25">
      <c r="B4" s="27" t="s">
        <v>29</v>
      </c>
      <c r="C4" s="5">
        <f>SUM(C17:E17)</f>
        <v>0</v>
      </c>
      <c r="D4" s="5"/>
      <c r="E4" s="5">
        <f>SUM(C21:E21)</f>
        <v>3</v>
      </c>
      <c r="F4" s="6"/>
      <c r="G4" s="6">
        <f>SUM(D10,D11,D12)</f>
        <v>8</v>
      </c>
      <c r="H4" s="6">
        <f>F4-G4</f>
        <v>-8</v>
      </c>
      <c r="I4" s="7">
        <f>(C4*3)+D4</f>
        <v>0</v>
      </c>
    </row>
    <row r="5" spans="1:9" ht="23.1" customHeight="1" x14ac:dyDescent="0.25">
      <c r="B5" s="28" t="s">
        <v>30</v>
      </c>
      <c r="C5" s="8">
        <f>SUM(C18:E18)</f>
        <v>2</v>
      </c>
      <c r="D5" s="8"/>
      <c r="E5" s="8">
        <f>SUM(C22:E22)</f>
        <v>0</v>
      </c>
      <c r="F5" s="9"/>
      <c r="G5" s="9">
        <f>SUM(C10,D13,D14)</f>
        <v>2</v>
      </c>
      <c r="H5" s="9">
        <f>F5-G5</f>
        <v>-2</v>
      </c>
      <c r="I5" s="10">
        <f>(C5*3)+D5</f>
        <v>6</v>
      </c>
    </row>
    <row r="6" spans="1:9" ht="23.1" customHeight="1" x14ac:dyDescent="0.25">
      <c r="B6" s="28" t="s">
        <v>31</v>
      </c>
      <c r="C6" s="8">
        <f>SUM(C19:E19)</f>
        <v>2</v>
      </c>
      <c r="D6" s="8"/>
      <c r="E6" s="8">
        <f>SUM(C23:E23)</f>
        <v>1</v>
      </c>
      <c r="F6" s="9"/>
      <c r="G6" s="9">
        <f>SUM(C11,C13,D15)</f>
        <v>3</v>
      </c>
      <c r="H6" s="9">
        <f>F6-G6</f>
        <v>-3</v>
      </c>
      <c r="I6" s="10">
        <f>(C6*3)+D6</f>
        <v>6</v>
      </c>
    </row>
    <row r="7" spans="1:9" ht="23.1" customHeight="1" thickBot="1" x14ac:dyDescent="0.3">
      <c r="B7" s="29" t="s">
        <v>32</v>
      </c>
      <c r="C7" s="11">
        <f>SUM(C20:E20)</f>
        <v>1</v>
      </c>
      <c r="D7" s="11"/>
      <c r="E7" s="11">
        <f>SUM(C24:E24)</f>
        <v>1</v>
      </c>
      <c r="F7" s="12"/>
      <c r="G7" s="12">
        <f>SUM(C12,C14,C15)</f>
        <v>5</v>
      </c>
      <c r="H7" s="12">
        <f>F7-G7</f>
        <v>-5</v>
      </c>
      <c r="I7" s="13">
        <f>(C7*3)+D7</f>
        <v>3</v>
      </c>
    </row>
    <row r="8" spans="1:9" ht="14.25" customHeight="1" thickTop="1" thickBot="1" x14ac:dyDescent="0.3"/>
    <row r="9" spans="1:9" ht="23.1" customHeight="1" thickTop="1" thickBot="1" x14ac:dyDescent="0.3">
      <c r="B9" s="45" t="s">
        <v>9</v>
      </c>
      <c r="C9" s="46"/>
      <c r="D9" s="46"/>
      <c r="E9" s="47"/>
      <c r="G9" s="48" t="s">
        <v>10</v>
      </c>
      <c r="H9" s="49"/>
      <c r="I9" s="50"/>
    </row>
    <row r="10" spans="1:9" ht="23.1" customHeight="1" thickTop="1" x14ac:dyDescent="0.25">
      <c r="B10" s="14" t="str">
        <f>B4</f>
        <v>آرژانتین</v>
      </c>
      <c r="C10" s="21">
        <v>1</v>
      </c>
      <c r="D10" s="22">
        <v>2</v>
      </c>
      <c r="E10" s="14" t="str">
        <f>B5</f>
        <v>آلمان</v>
      </c>
      <c r="G10" s="15" t="s">
        <v>11</v>
      </c>
      <c r="H10" s="51" t="s">
        <v>30</v>
      </c>
      <c r="I10" s="52"/>
    </row>
    <row r="11" spans="1:9" ht="23.1" customHeight="1" thickBot="1" x14ac:dyDescent="0.3">
      <c r="B11" s="16" t="str">
        <f>B4</f>
        <v>آرژانتین</v>
      </c>
      <c r="C11" s="23">
        <v>1</v>
      </c>
      <c r="D11" s="24">
        <v>2</v>
      </c>
      <c r="E11" s="16" t="str">
        <f>B6</f>
        <v>برزیل</v>
      </c>
      <c r="G11" s="17" t="s">
        <v>12</v>
      </c>
      <c r="H11" s="53" t="s">
        <v>31</v>
      </c>
      <c r="I11" s="54"/>
    </row>
    <row r="12" spans="1:9" ht="23.1" customHeight="1" thickTop="1" x14ac:dyDescent="0.25">
      <c r="B12" s="16" t="str">
        <f>B4</f>
        <v>آرژانتین</v>
      </c>
      <c r="C12" s="23">
        <v>1</v>
      </c>
      <c r="D12" s="24">
        <v>4</v>
      </c>
      <c r="E12" s="16" t="str">
        <f>B7</f>
        <v>اسپانیا</v>
      </c>
      <c r="F12" s="55" t="s">
        <v>27</v>
      </c>
      <c r="G12" s="56"/>
      <c r="H12" s="56"/>
      <c r="I12" s="56"/>
    </row>
    <row r="13" spans="1:9" ht="23.1" customHeight="1" x14ac:dyDescent="0.25">
      <c r="B13" s="16" t="str">
        <f>B5</f>
        <v>آلمان</v>
      </c>
      <c r="C13" s="23">
        <v>2</v>
      </c>
      <c r="D13" s="24">
        <v>0</v>
      </c>
      <c r="E13" s="16" t="str">
        <f>B6</f>
        <v>برزیل</v>
      </c>
      <c r="F13" s="55"/>
      <c r="G13" s="56"/>
      <c r="H13" s="56"/>
      <c r="I13" s="56"/>
    </row>
    <row r="14" spans="1:9" ht="23.1" customHeight="1" x14ac:dyDescent="0.25">
      <c r="B14" s="16" t="str">
        <f>B5</f>
        <v>آلمان</v>
      </c>
      <c r="C14" s="23">
        <v>1</v>
      </c>
      <c r="D14" s="24">
        <v>1</v>
      </c>
      <c r="E14" s="16" t="str">
        <f>B7</f>
        <v>اسپانیا</v>
      </c>
      <c r="F14" s="55"/>
      <c r="G14" s="56"/>
      <c r="H14" s="56"/>
      <c r="I14" s="56"/>
    </row>
    <row r="15" spans="1:9" ht="23.1" customHeight="1" thickBot="1" x14ac:dyDescent="0.3">
      <c r="B15" s="18" t="str">
        <f>B6</f>
        <v>برزیل</v>
      </c>
      <c r="C15" s="25">
        <v>3</v>
      </c>
      <c r="D15" s="26">
        <v>0</v>
      </c>
      <c r="E15" s="18" t="str">
        <f>B7</f>
        <v>اسپانیا</v>
      </c>
      <c r="F15" s="55"/>
      <c r="G15" s="56"/>
      <c r="H15" s="56"/>
      <c r="I15" s="56"/>
    </row>
    <row r="16" spans="1:9" ht="19.5" thickTop="1" x14ac:dyDescent="0.25">
      <c r="A16" s="19"/>
      <c r="B16" s="19"/>
      <c r="C16" s="19"/>
      <c r="D16" s="19"/>
      <c r="E16" s="19"/>
      <c r="F16" s="19"/>
      <c r="G16" s="19"/>
      <c r="H16" s="19"/>
    </row>
    <row r="17" spans="1:8" x14ac:dyDescent="0.25">
      <c r="A17" s="19"/>
      <c r="B17" s="19" t="s">
        <v>13</v>
      </c>
      <c r="C17" s="19">
        <f>IF(C10&gt;D10,1,0)</f>
        <v>0</v>
      </c>
      <c r="D17" s="19">
        <f>IF(C11&gt;D11,1,0)</f>
        <v>0</v>
      </c>
      <c r="E17" s="19">
        <f>IF(C12&gt;D12,1,0)</f>
        <v>0</v>
      </c>
      <c r="F17" s="19"/>
      <c r="G17" s="19"/>
      <c r="H17" s="19"/>
    </row>
    <row r="18" spans="1:8" x14ac:dyDescent="0.25">
      <c r="A18" s="19"/>
      <c r="B18" s="19" t="s">
        <v>14</v>
      </c>
      <c r="C18" s="19">
        <f>IF(D10&gt;C10,1,0)</f>
        <v>1</v>
      </c>
      <c r="D18" s="19">
        <f>IF(C13&gt;D13,1,0)</f>
        <v>1</v>
      </c>
      <c r="E18" s="19">
        <f>IF(C14&gt;D14,1,0)</f>
        <v>0</v>
      </c>
      <c r="F18" s="19"/>
      <c r="G18" s="19"/>
      <c r="H18" s="19"/>
    </row>
    <row r="19" spans="1:8" x14ac:dyDescent="0.25">
      <c r="A19" s="19"/>
      <c r="B19" s="19" t="s">
        <v>15</v>
      </c>
      <c r="C19" s="19">
        <f>IF(D11&gt;C11,1,0)</f>
        <v>1</v>
      </c>
      <c r="D19" s="19">
        <f>IF(D13&gt;C13,1,0)</f>
        <v>0</v>
      </c>
      <c r="E19" s="19">
        <f>IF(C15&gt;D15,1,0)</f>
        <v>1</v>
      </c>
      <c r="F19" s="19"/>
      <c r="G19" s="19"/>
      <c r="H19" s="19"/>
    </row>
    <row r="20" spans="1:8" x14ac:dyDescent="0.25">
      <c r="A20" s="19"/>
      <c r="B20" s="19" t="s">
        <v>16</v>
      </c>
      <c r="C20" s="19">
        <f>IF(D12&gt;C12,1,0)</f>
        <v>1</v>
      </c>
      <c r="D20" s="19">
        <f>IF(D14&gt;C14,1,0)</f>
        <v>0</v>
      </c>
      <c r="E20" s="19">
        <f>IF(D15&gt;C15,1,0)</f>
        <v>0</v>
      </c>
      <c r="F20" s="19"/>
      <c r="G20" s="19"/>
      <c r="H20" s="19"/>
    </row>
    <row r="21" spans="1:8" x14ac:dyDescent="0.25">
      <c r="A21" s="19"/>
      <c r="B21" s="19" t="s">
        <v>17</v>
      </c>
      <c r="C21" s="19">
        <f>IF(D10&gt;C10,1,0)</f>
        <v>1</v>
      </c>
      <c r="D21" s="19">
        <f>IF(D11&gt;C11,1,0)</f>
        <v>1</v>
      </c>
      <c r="E21" s="19">
        <f>IF(D12&gt;C12,1,0)</f>
        <v>1</v>
      </c>
      <c r="F21" s="19"/>
      <c r="G21" s="19"/>
      <c r="H21" s="19"/>
    </row>
    <row r="22" spans="1:8" x14ac:dyDescent="0.25">
      <c r="A22" s="19"/>
      <c r="B22" s="19" t="s">
        <v>18</v>
      </c>
      <c r="C22" s="19">
        <f>IF(C10&gt;D10,1,0)</f>
        <v>0</v>
      </c>
      <c r="D22" s="19">
        <f>IF(D13&gt;C13,1,0)</f>
        <v>0</v>
      </c>
      <c r="E22" s="19">
        <f>IF(D14&gt;C14,1,0)</f>
        <v>0</v>
      </c>
      <c r="F22" s="19"/>
      <c r="G22" s="19"/>
      <c r="H22" s="19"/>
    </row>
    <row r="23" spans="1:8" x14ac:dyDescent="0.25">
      <c r="A23" s="19"/>
      <c r="B23" s="19" t="s">
        <v>19</v>
      </c>
      <c r="C23" s="19">
        <f>IF(C11&gt;D11,1,0)</f>
        <v>0</v>
      </c>
      <c r="D23" s="19">
        <f>IF(C13&gt;D13,1,0)</f>
        <v>1</v>
      </c>
      <c r="E23" s="19">
        <f>IF(D15&gt;C15,1,0)</f>
        <v>0</v>
      </c>
      <c r="F23" s="19"/>
      <c r="G23" s="19"/>
      <c r="H23" s="19"/>
    </row>
    <row r="24" spans="1:8" x14ac:dyDescent="0.25">
      <c r="A24" s="19"/>
      <c r="B24" s="19" t="s">
        <v>20</v>
      </c>
      <c r="C24" s="19">
        <f>IF(C12&gt;D12,1,0)</f>
        <v>0</v>
      </c>
      <c r="D24" s="19">
        <f>IF(C14&gt;D14,1,0)</f>
        <v>0</v>
      </c>
      <c r="E24" s="19">
        <f>IF(C15&gt;D15,1,0)</f>
        <v>1</v>
      </c>
      <c r="F24" s="19"/>
      <c r="G24" s="19"/>
      <c r="H24" s="19"/>
    </row>
    <row r="25" spans="1:8" x14ac:dyDescent="0.25">
      <c r="A25" s="19"/>
      <c r="B25" s="19" t="s">
        <v>21</v>
      </c>
      <c r="C25" s="19">
        <f>IF(C10=D10,1,0)</f>
        <v>0</v>
      </c>
      <c r="D25" s="19">
        <f>IF(C11=D11,1,0)</f>
        <v>0</v>
      </c>
      <c r="E25" s="19">
        <f>IF(C12=D12,1,0)</f>
        <v>0</v>
      </c>
      <c r="F25" s="19">
        <f>IF(ISBLANK(C10),"0",C25)</f>
        <v>0</v>
      </c>
      <c r="G25" s="19">
        <f>IF(ISBLANK(C11),"0",D25)</f>
        <v>0</v>
      </c>
      <c r="H25" s="19">
        <f>IF(ISBLANK(C12),"0",E25)</f>
        <v>0</v>
      </c>
    </row>
    <row r="26" spans="1:8" x14ac:dyDescent="0.25">
      <c r="A26" s="19"/>
      <c r="B26" s="19" t="s">
        <v>22</v>
      </c>
      <c r="C26" s="19">
        <f>IF(D10=C10,1,0)</f>
        <v>0</v>
      </c>
      <c r="D26" s="19">
        <f>IF(C13=D13,1,0)</f>
        <v>0</v>
      </c>
      <c r="E26" s="19">
        <f>IF(D14=C14,1,0)</f>
        <v>1</v>
      </c>
      <c r="F26" s="19">
        <f>IF(ISBLANK(D10),"0",C26)</f>
        <v>0</v>
      </c>
      <c r="G26" s="19">
        <f>IF(ISBLANK(C13),"0",D26)</f>
        <v>0</v>
      </c>
      <c r="H26" s="19">
        <f>IF(ISBLANK(C14),"0",E26)</f>
        <v>1</v>
      </c>
    </row>
    <row r="27" spans="1:8" x14ac:dyDescent="0.25">
      <c r="A27" s="19"/>
      <c r="B27" s="19" t="s">
        <v>23</v>
      </c>
      <c r="C27" s="19">
        <f>IF(D11=C11,1,0)</f>
        <v>0</v>
      </c>
      <c r="D27" s="19">
        <f>IF(D13=C13,1,0)</f>
        <v>0</v>
      </c>
      <c r="E27" s="19">
        <f>IF(C15=D15,1,0)</f>
        <v>0</v>
      </c>
      <c r="F27" s="19">
        <f>IF(ISBLANK(D11),"0",C27)</f>
        <v>0</v>
      </c>
      <c r="G27" s="19">
        <f>IF(ISBLANK(D13),"0",D27)</f>
        <v>0</v>
      </c>
      <c r="H27" s="19">
        <f>IF(ISBLANK(C15),"0",E27)</f>
        <v>0</v>
      </c>
    </row>
    <row r="28" spans="1:8" x14ac:dyDescent="0.25">
      <c r="A28" s="19"/>
      <c r="B28" s="19" t="s">
        <v>24</v>
      </c>
      <c r="C28" s="19">
        <f>IF(D12=C12,1,0)</f>
        <v>0</v>
      </c>
      <c r="D28" s="19">
        <f>IF(D14=C14,1,0)</f>
        <v>1</v>
      </c>
      <c r="E28" s="19">
        <f>IF(D15=C15,1,0)</f>
        <v>0</v>
      </c>
      <c r="F28" s="19">
        <f>IF(ISBLANK(D12),"0",C28)</f>
        <v>0</v>
      </c>
      <c r="G28" s="19">
        <f>IF(ISBLANK(D14),"0",D28)</f>
        <v>1</v>
      </c>
      <c r="H28" s="19">
        <f>IF(ISBLANK(D15),"0",E28)</f>
        <v>0</v>
      </c>
    </row>
    <row r="29" spans="1:8" x14ac:dyDescent="0.25">
      <c r="A29" s="19"/>
      <c r="B29" s="19"/>
      <c r="C29" s="19"/>
      <c r="D29" s="19"/>
      <c r="E29" s="19"/>
      <c r="F29" s="19"/>
      <c r="G29" s="19"/>
      <c r="H29" s="19"/>
    </row>
    <row r="30" spans="1:8" x14ac:dyDescent="0.25">
      <c r="A30" s="19"/>
      <c r="B30" s="19"/>
      <c r="C30" s="19"/>
      <c r="D30" s="19"/>
      <c r="E30" s="19"/>
      <c r="F30" s="19"/>
      <c r="G30" s="19"/>
      <c r="H30" s="19"/>
    </row>
    <row r="31" spans="1:8" x14ac:dyDescent="0.25">
      <c r="A31" s="20"/>
      <c r="B31" s="20"/>
      <c r="C31" s="20"/>
      <c r="D31" s="20"/>
      <c r="E31" s="20"/>
      <c r="F31" s="20"/>
      <c r="G31" s="20"/>
    </row>
    <row r="32" spans="1:8" x14ac:dyDescent="0.25">
      <c r="A32" s="20"/>
      <c r="B32" s="20"/>
      <c r="C32" s="20"/>
      <c r="D32" s="20"/>
      <c r="E32" s="20"/>
      <c r="F32" s="20"/>
      <c r="G32" s="20"/>
    </row>
    <row r="33" spans="1:7" x14ac:dyDescent="0.25">
      <c r="A33" s="20"/>
      <c r="B33" s="20"/>
      <c r="C33" s="20"/>
      <c r="D33" s="20"/>
      <c r="E33" s="20"/>
      <c r="F33" s="20"/>
      <c r="G33" s="20"/>
    </row>
  </sheetData>
  <sheetProtection algorithmName="SHA-512" hashValue="sA/IzAEl+cFR4vUOsilj082HrvybC6Y20QJayyBQMxUtE/1ElUQzmCIF7bjUa6TXqZf1fWa4uYlUeZZ/elOEVA==" saltValue="ymdIUuTburorAe3oxaVPug==" spinCount="100000" sheet="1" objects="1" scenarios="1" formatCells="0" formatColumns="0" formatRows="0" insertColumns="0" insertRows="0" insertHyperlinks="0" deleteColumns="0" deleteRows="0" sort="0" autoFilter="0" pivotTables="0"/>
  <mergeCells count="6">
    <mergeCell ref="F12:I15"/>
    <mergeCell ref="B2:I2"/>
    <mergeCell ref="B9:E9"/>
    <mergeCell ref="G9:I9"/>
    <mergeCell ref="H10:I10"/>
    <mergeCell ref="H11:I11"/>
  </mergeCells>
  <conditionalFormatting sqref="I4:I7">
    <cfRule type="colorScale" priority="1">
      <colorScale>
        <cfvo type="min"/>
        <cfvo type="max"/>
        <color rgb="FFFFEF9C"/>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26"/>
  <sheetViews>
    <sheetView showGridLines="0" rightToLeft="1" zoomScale="80" zoomScaleNormal="80" workbookViewId="0">
      <selection activeCell="E3" sqref="E3"/>
    </sheetView>
  </sheetViews>
  <sheetFormatPr defaultColWidth="20.7109375" defaultRowHeight="21" x14ac:dyDescent="0.25"/>
  <cols>
    <col min="1" max="1" width="3.7109375" style="30" customWidth="1"/>
    <col min="2" max="2" width="15.7109375" style="30" customWidth="1"/>
    <col min="3" max="4" width="5.7109375" style="30" customWidth="1"/>
    <col min="5" max="5" width="15.7109375" style="30" customWidth="1"/>
    <col min="6" max="7" width="5.7109375" style="30" customWidth="1"/>
    <col min="8" max="8" width="15.7109375" style="30" customWidth="1"/>
    <col min="9" max="10" width="5.7109375" style="30" customWidth="1"/>
    <col min="11" max="11" width="15.7109375" style="30" customWidth="1"/>
    <col min="12" max="12" width="5.7109375" style="30" customWidth="1"/>
    <col min="13" max="13" width="20.7109375" style="30"/>
    <col min="14" max="14" width="5.7109375" style="30" customWidth="1"/>
    <col min="15" max="15" width="15.7109375" style="30" customWidth="1"/>
    <col min="16" max="17" width="5.7109375" style="30" customWidth="1"/>
    <col min="18" max="18" width="15.7109375" style="30" customWidth="1"/>
    <col min="19" max="20" width="5.7109375" style="30" customWidth="1"/>
    <col min="21" max="21" width="15.7109375" style="30" customWidth="1"/>
    <col min="22" max="23" width="5.7109375" style="30" customWidth="1"/>
    <col min="24" max="24" width="15.7109375" style="30" customWidth="1"/>
    <col min="25" max="16384" width="20.7109375" style="30"/>
  </cols>
  <sheetData>
    <row r="1" spans="2:24" ht="21.75" thickBot="1" x14ac:dyDescent="0.3"/>
    <row r="2" spans="2:24" ht="22.5" thickTop="1" thickBot="1" x14ac:dyDescent="0.3">
      <c r="B2" s="31" t="str">
        <f>'گروه A'!H10</f>
        <v>آلمان</v>
      </c>
      <c r="C2" s="39">
        <v>2</v>
      </c>
      <c r="W2" s="40">
        <v>3</v>
      </c>
      <c r="X2" s="32"/>
    </row>
    <row r="3" spans="2:24" ht="22.5" thickTop="1" thickBot="1" x14ac:dyDescent="0.3">
      <c r="E3" s="33" t="str">
        <f>IF(C2&gt;C4,B2,IF(C2&lt;C4,B4,0))</f>
        <v>آلمان</v>
      </c>
      <c r="F3" s="40"/>
      <c r="T3" s="40"/>
      <c r="U3" s="33" t="str">
        <f>IF(W2&gt;W4,X2,IF(W2&lt;W4,X4,0))</f>
        <v>برزیل</v>
      </c>
    </row>
    <row r="4" spans="2:24" ht="22.5" thickTop="1" thickBot="1" x14ac:dyDescent="0.3">
      <c r="B4" s="32"/>
      <c r="C4" s="40">
        <v>0</v>
      </c>
      <c r="W4" s="40">
        <v>4</v>
      </c>
      <c r="X4" s="32" t="str">
        <f>'گروه A'!H11</f>
        <v>برزیل</v>
      </c>
    </row>
    <row r="5" spans="2:24" ht="5.0999999999999996" customHeight="1" thickTop="1" thickBot="1" x14ac:dyDescent="0.3"/>
    <row r="6" spans="2:24" ht="22.5" thickTop="1" thickBot="1" x14ac:dyDescent="0.3">
      <c r="H6" s="34"/>
      <c r="I6" s="40"/>
      <c r="Q6" s="40"/>
      <c r="R6" s="34"/>
    </row>
    <row r="7" spans="2:24" ht="5.0999999999999996" customHeight="1" thickTop="1" thickBot="1" x14ac:dyDescent="0.3"/>
    <row r="8" spans="2:24" ht="22.5" thickTop="1" thickBot="1" x14ac:dyDescent="0.3">
      <c r="B8" s="35"/>
      <c r="C8" s="40"/>
      <c r="V8" s="36"/>
      <c r="W8" s="40"/>
      <c r="X8" s="35"/>
    </row>
    <row r="9" spans="2:24" ht="22.5" thickTop="1" thickBot="1" x14ac:dyDescent="0.3">
      <c r="E9" s="33"/>
      <c r="F9" s="40"/>
      <c r="T9" s="40"/>
      <c r="U9" s="33"/>
    </row>
    <row r="10" spans="2:24" ht="22.5" thickTop="1" thickBot="1" x14ac:dyDescent="0.3">
      <c r="B10" s="32"/>
      <c r="C10" s="40"/>
      <c r="M10" s="37">
        <f>IF(L12&gt;N12,K12,IF(L12&lt;N12,O12,0))</f>
        <v>0</v>
      </c>
      <c r="W10" s="40"/>
      <c r="X10" s="32"/>
    </row>
    <row r="11" spans="2:24" ht="5.0999999999999996" customHeight="1" thickTop="1" thickBot="1" x14ac:dyDescent="0.3"/>
    <row r="12" spans="2:24" ht="22.5" thickTop="1" thickBot="1" x14ac:dyDescent="0.3">
      <c r="K12" s="38"/>
      <c r="L12" s="40"/>
      <c r="M12" s="30" t="s">
        <v>26</v>
      </c>
      <c r="N12" s="40"/>
      <c r="O12" s="38"/>
    </row>
    <row r="13" spans="2:24" ht="5.0999999999999996" customHeight="1" thickTop="1" thickBot="1" x14ac:dyDescent="0.3"/>
    <row r="14" spans="2:24" ht="22.5" thickTop="1" thickBot="1" x14ac:dyDescent="0.3">
      <c r="B14" s="35"/>
      <c r="C14" s="40"/>
      <c r="W14" s="40"/>
      <c r="X14" s="35"/>
    </row>
    <row r="15" spans="2:24" ht="22.5" thickTop="1" thickBot="1" x14ac:dyDescent="0.3">
      <c r="E15" s="33"/>
      <c r="F15" s="40"/>
      <c r="K15" s="41"/>
      <c r="L15" s="40"/>
      <c r="M15" s="30" t="s">
        <v>25</v>
      </c>
      <c r="N15" s="40"/>
      <c r="O15" s="41"/>
      <c r="T15" s="40"/>
      <c r="U15" s="33"/>
    </row>
    <row r="16" spans="2:24" ht="22.5" thickTop="1" thickBot="1" x14ac:dyDescent="0.3">
      <c r="B16" s="32"/>
      <c r="C16" s="40"/>
      <c r="W16" s="40"/>
      <c r="X16" s="32"/>
    </row>
    <row r="17" spans="2:24" ht="5.0999999999999996" customHeight="1" thickTop="1" thickBot="1" x14ac:dyDescent="0.3"/>
    <row r="18" spans="2:24" ht="22.5" thickTop="1" thickBot="1" x14ac:dyDescent="0.3">
      <c r="H18" s="34">
        <f>IF(F15&gt;F21,E15,IF(F15&lt;F21,E21,0))</f>
        <v>0</v>
      </c>
      <c r="I18" s="40"/>
      <c r="K18" s="57" t="s">
        <v>28</v>
      </c>
      <c r="L18" s="57"/>
      <c r="M18" s="57"/>
      <c r="N18" s="57"/>
      <c r="O18" s="57"/>
      <c r="Q18" s="40"/>
      <c r="R18" s="34"/>
    </row>
    <row r="19" spans="2:24" ht="5.0999999999999996" customHeight="1" thickTop="1" thickBot="1" x14ac:dyDescent="0.3">
      <c r="K19" s="57"/>
      <c r="L19" s="57"/>
      <c r="M19" s="57"/>
      <c r="N19" s="57"/>
      <c r="O19" s="57"/>
    </row>
    <row r="20" spans="2:24" ht="22.5" thickTop="1" thickBot="1" x14ac:dyDescent="0.3">
      <c r="B20" s="35"/>
      <c r="C20" s="40"/>
      <c r="K20" s="57"/>
      <c r="L20" s="57"/>
      <c r="M20" s="57"/>
      <c r="N20" s="57"/>
      <c r="O20" s="57"/>
      <c r="W20" s="40"/>
      <c r="X20" s="35"/>
    </row>
    <row r="21" spans="2:24" ht="22.5" thickTop="1" thickBot="1" x14ac:dyDescent="0.3">
      <c r="E21" s="33"/>
      <c r="F21" s="40"/>
      <c r="K21" s="57"/>
      <c r="L21" s="57"/>
      <c r="M21" s="57"/>
      <c r="N21" s="57"/>
      <c r="O21" s="57"/>
      <c r="T21" s="40"/>
      <c r="U21" s="33"/>
    </row>
    <row r="22" spans="2:24" ht="22.5" thickTop="1" thickBot="1" x14ac:dyDescent="0.3">
      <c r="B22" s="32"/>
      <c r="C22" s="40"/>
      <c r="K22" s="57"/>
      <c r="L22" s="57"/>
      <c r="M22" s="57"/>
      <c r="N22" s="57"/>
      <c r="O22" s="57"/>
      <c r="W22" s="40"/>
      <c r="X22" s="32"/>
    </row>
    <row r="23" spans="2:24" ht="21.75" thickTop="1" x14ac:dyDescent="0.25">
      <c r="K23" s="57"/>
      <c r="L23" s="57"/>
      <c r="M23" s="57"/>
      <c r="N23" s="57"/>
      <c r="O23" s="57"/>
    </row>
    <row r="24" spans="2:24" x14ac:dyDescent="0.25">
      <c r="K24" s="57"/>
      <c r="L24" s="57"/>
      <c r="M24" s="57"/>
      <c r="N24" s="57"/>
      <c r="O24" s="57"/>
    </row>
    <row r="25" spans="2:24" x14ac:dyDescent="0.25">
      <c r="K25" s="57"/>
      <c r="L25" s="57"/>
      <c r="M25" s="57"/>
      <c r="N25" s="57"/>
      <c r="O25" s="57"/>
    </row>
    <row r="26" spans="2:24" x14ac:dyDescent="0.25">
      <c r="K26" s="57"/>
      <c r="L26" s="57"/>
      <c r="M26" s="57"/>
      <c r="N26" s="57"/>
      <c r="O26" s="57"/>
    </row>
  </sheetData>
  <mergeCells count="1">
    <mergeCell ref="K18:O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گروه A</vt:lpstr>
      <vt:lpstr>حذفی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HolyTech</dc:creator>
  <cp:lastModifiedBy>HolyTech</cp:lastModifiedBy>
  <dcterms:created xsi:type="dcterms:W3CDTF">2022-10-27T07:44:18Z</dcterms:created>
  <dcterms:modified xsi:type="dcterms:W3CDTF">2022-12-29T17:09:27Z</dcterms:modified>
</cp:coreProperties>
</file>